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hcpa-my.sharepoint.com/personal/noh_nohcpa_onmicrosoft_com/Documents/ADMIN-CPASERVER/Newsletter/"/>
    </mc:Choice>
  </mc:AlternateContent>
  <xr:revisionPtr revIDLastSave="141" documentId="8_{30A419DA-7CA3-41EF-8051-2E24EFF6DF06}" xr6:coauthVersionLast="45" xr6:coauthVersionMax="45" xr10:uidLastSave="{E9C14A5E-006D-4D4A-BD41-DF46B10484DF}"/>
  <bookViews>
    <workbookView xWindow="1176" yWindow="1260" windowWidth="20160" windowHeight="12396" xr2:uid="{9C3DB9B7-0018-4E8A-B27C-44042E04F5D8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2" l="1"/>
  <c r="G13" i="2" s="1"/>
  <c r="H13" i="2" s="1"/>
  <c r="E10" i="2"/>
  <c r="D10" i="2"/>
  <c r="E9" i="2"/>
  <c r="D9" i="2"/>
  <c r="D13" i="2"/>
  <c r="E13" i="2"/>
  <c r="F12" i="2"/>
  <c r="G12" i="2" s="1"/>
  <c r="H12" i="2" s="1"/>
  <c r="G14" i="2"/>
  <c r="H14" i="2" s="1"/>
  <c r="F10" i="2" l="1"/>
  <c r="G10" i="2" s="1"/>
  <c r="H10" i="2" s="1"/>
  <c r="E11" i="2"/>
  <c r="D11" i="2"/>
  <c r="F11" i="2" l="1"/>
  <c r="G11" i="2" s="1"/>
  <c r="H11" i="2" s="1"/>
  <c r="F9" i="2"/>
  <c r="G9" i="2" s="1"/>
  <c r="H9" i="2" s="1"/>
  <c r="H19" i="2" s="1"/>
</calcChain>
</file>

<file path=xl/sharedStrings.xml><?xml version="1.0" encoding="utf-8"?>
<sst xmlns="http://schemas.openxmlformats.org/spreadsheetml/2006/main" count="46" uniqueCount="46">
  <si>
    <t>Rent</t>
  </si>
  <si>
    <t>Total</t>
  </si>
  <si>
    <t>A. Sungil Noh, CPA</t>
  </si>
  <si>
    <t>Utilities</t>
  </si>
  <si>
    <t>PPP Highlights</t>
  </si>
  <si>
    <t xml:space="preserve">From </t>
  </si>
  <si>
    <t>From</t>
  </si>
  <si>
    <t>January 2020</t>
  </si>
  <si>
    <t>Months</t>
  </si>
  <si>
    <t>Average</t>
  </si>
  <si>
    <t>12 Months</t>
  </si>
  <si>
    <t>You must be in business as of 1/1/2020.</t>
  </si>
  <si>
    <t>If you borrow under the Economic Injury Disaster Loan (EIDL), you may reduce the loan balance by payments qualified</t>
  </si>
  <si>
    <t>The canceled loan is not counted toward to gross income for tax purposes.</t>
  </si>
  <si>
    <t>The PPP is an extension of the SBA's 7(a) loan program.</t>
  </si>
  <si>
    <t xml:space="preserve">   with Small Business Administration (SBA) and SBA loans administrating banks (about 1,800) are working on the terms</t>
  </si>
  <si>
    <t>To December 2019</t>
  </si>
  <si>
    <t xml:space="preserve">   under the PPP loan forgiveness.  Remaining portions of the EIDL would remain a loan.</t>
  </si>
  <si>
    <t>The Coronavirus Aid, Relief and Economic Security (CARES) Act has 880 pages of laws.  Currently, the government along</t>
  </si>
  <si>
    <t>Do not include any qualified sick and family leave wages under the Families First Coronavirus Response Act (FFCRA).</t>
  </si>
  <si>
    <t>To March 2020</t>
  </si>
  <si>
    <t>April 2020</t>
  </si>
  <si>
    <t>The PPP covered period is any 8 weeks from 2/15/20 to 6/30/20.</t>
  </si>
  <si>
    <t>Generally, salaries to be used for the above calculation is for one year ending just before the PPP loan application date.</t>
  </si>
  <si>
    <t>Net income from Schedule C (Form 1040) - sole proprietor, independent contractor</t>
  </si>
  <si>
    <t>Commission or similar "compensation" payments (Form 1099)</t>
  </si>
  <si>
    <t>Forgiven loan will be reduced in proportion to any reduction in the number of employees retained.</t>
  </si>
  <si>
    <t>If you laid off some employees, you can still be forgiven for the full amount if you hire them back by 6/30/20.</t>
  </si>
  <si>
    <t>If you received $10,000 from the EIDL emergency grant, the PPP loan forgiveness will be reduced by $10,000.</t>
  </si>
  <si>
    <t>or Last year</t>
  </si>
  <si>
    <t>12 Months Avg.</t>
  </si>
  <si>
    <t>or Actual Amount</t>
  </si>
  <si>
    <t>Health insurance premiums, provisions for group health care benefits, retirement payments</t>
  </si>
  <si>
    <t>Loan forgiveness (free money) for 8 weeks (almost 2 months) for the above payments up to $10 million.</t>
  </si>
  <si>
    <t>The loan principal and interest payments can be deferred at least six months and not more than one year.</t>
  </si>
  <si>
    <t>Mortgage or debt interest for loans existed as of 2/15/20</t>
  </si>
  <si>
    <t>Paycheck Protection Program (PPP) Worksheet (Sample)</t>
  </si>
  <si>
    <t>Salaries (or wages), actually paid or annual maximum of $100,000 per employee, whichever less</t>
  </si>
  <si>
    <t>Payment of state and local tax assessed on employee compensation</t>
  </si>
  <si>
    <t>No collateral and no personal guarantee.  Borrower fees and prepayment fees are waived. No interest if the full loan is forgiven during 8 weeks.</t>
  </si>
  <si>
    <t>If you keep all of your employees, the entirety of the loan will be forgiven.</t>
  </si>
  <si>
    <t>Forgivable Payments for 8 Weeks</t>
  </si>
  <si>
    <t>Business entities with 500 or fewer employees, including sole proprietorships (with or without employees), independent contractors, are qualified.</t>
  </si>
  <si>
    <t xml:space="preserve">   of the CARES Act.  We will need more time to know exactly how they will define and execute all terms of the CARES Act.</t>
  </si>
  <si>
    <t>Cash tip, severance,  vacation, parental, family, medical or sick leave (excluding FFCRA payments)</t>
  </si>
  <si>
    <t xml:space="preserve">This sample worksheet is distributed to our clients/friends for their use only and should not be distributed to any third party without a written approval from us.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</si>
</sst>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/d/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i/>
      <sz val="16"/>
      <color theme="8" tint="-0.249977111117893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0" fontId="5" fillId="0" borderId="0" xfId="0" applyFont="1"/>
    <xf numFmtId="164" fontId="3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43" fontId="0" fillId="0" borderId="0" xfId="1" applyFont="1"/>
    <xf numFmtId="0" fontId="2" fillId="0" borderId="0" xfId="0" applyFont="1" applyAlignment="1">
      <alignment horizontal="right"/>
    </xf>
    <xf numFmtId="43" fontId="2" fillId="0" borderId="0" xfId="1" applyFont="1"/>
    <xf numFmtId="43" fontId="2" fillId="0" borderId="7" xfId="1" applyFont="1" applyBorder="1"/>
    <xf numFmtId="43" fontId="2" fillId="0" borderId="9" xfId="1" applyFont="1" applyBorder="1"/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3" fontId="8" fillId="0" borderId="2" xfId="1" applyFont="1" applyBorder="1" applyAlignment="1">
      <alignment horizontal="center"/>
    </xf>
    <xf numFmtId="0" fontId="8" fillId="0" borderId="2" xfId="1" applyNumberFormat="1" applyFont="1" applyBorder="1" applyAlignment="1">
      <alignment horizontal="center"/>
    </xf>
    <xf numFmtId="9" fontId="8" fillId="0" borderId="3" xfId="1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8" fillId="0" borderId="0" xfId="1" applyNumberFormat="1" applyFont="1" applyBorder="1" applyAlignment="1">
      <alignment horizontal="center"/>
    </xf>
    <xf numFmtId="43" fontId="8" fillId="0" borderId="0" xfId="1" applyFont="1" applyBorder="1" applyAlignment="1">
      <alignment horizontal="center"/>
    </xf>
    <xf numFmtId="43" fontId="8" fillId="0" borderId="5" xfId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43" fontId="8" fillId="0" borderId="7" xfId="1" applyFont="1" applyBorder="1" applyAlignment="1">
      <alignment horizontal="center"/>
    </xf>
    <xf numFmtId="43" fontId="8" fillId="0" borderId="8" xfId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73FCD-5D6F-444D-9A72-4F9F9A9283B1}">
  <dimension ref="A1:H40"/>
  <sheetViews>
    <sheetView tabSelected="1" zoomScale="90" zoomScaleNormal="90" workbookViewId="0">
      <selection activeCell="C36" sqref="C36"/>
    </sheetView>
  </sheetViews>
  <sheetFormatPr defaultRowHeight="14.4" x14ac:dyDescent="0.3"/>
  <cols>
    <col min="2" max="2" width="32.33203125" customWidth="1"/>
    <col min="3" max="3" width="53.88671875" customWidth="1"/>
    <col min="4" max="4" width="17.33203125" style="5" customWidth="1"/>
    <col min="5" max="5" width="16.44140625" style="5" bestFit="1" customWidth="1"/>
    <col min="6" max="6" width="16.6640625" style="5" customWidth="1"/>
    <col min="7" max="7" width="17.33203125" style="5" customWidth="1"/>
    <col min="8" max="8" width="18.21875" style="5" customWidth="1"/>
  </cols>
  <sheetData>
    <row r="1" spans="1:8" ht="20.399999999999999" x14ac:dyDescent="0.35">
      <c r="A1" s="1" t="s">
        <v>2</v>
      </c>
    </row>
    <row r="2" spans="1:8" ht="15.6" x14ac:dyDescent="0.3">
      <c r="A2" s="2" t="s">
        <v>36</v>
      </c>
    </row>
    <row r="3" spans="1:8" ht="15.6" x14ac:dyDescent="0.3">
      <c r="A3" s="3">
        <v>43920</v>
      </c>
    </row>
    <row r="4" spans="1:8" ht="15.6" x14ac:dyDescent="0.3">
      <c r="A4" s="3"/>
    </row>
    <row r="5" spans="1:8" s="11" customFormat="1" x14ac:dyDescent="0.3">
      <c r="B5" s="12"/>
      <c r="C5" s="13"/>
      <c r="D5" s="14" t="s">
        <v>5</v>
      </c>
      <c r="E5" s="14" t="s">
        <v>6</v>
      </c>
      <c r="F5" s="15" t="s">
        <v>10</v>
      </c>
      <c r="G5" s="15">
        <v>12</v>
      </c>
      <c r="H5" s="16">
        <v>2.5</v>
      </c>
    </row>
    <row r="6" spans="1:8" s="11" customFormat="1" x14ac:dyDescent="0.3">
      <c r="B6" s="17"/>
      <c r="C6" s="18"/>
      <c r="D6" s="19" t="s">
        <v>21</v>
      </c>
      <c r="E6" s="20" t="s">
        <v>7</v>
      </c>
      <c r="F6" s="20" t="s">
        <v>29</v>
      </c>
      <c r="G6" s="20" t="s">
        <v>8</v>
      </c>
      <c r="H6" s="21" t="s">
        <v>30</v>
      </c>
    </row>
    <row r="7" spans="1:8" s="11" customFormat="1" x14ac:dyDescent="0.3">
      <c r="B7" s="22" t="s">
        <v>41</v>
      </c>
      <c r="C7" s="23"/>
      <c r="D7" s="24" t="s">
        <v>16</v>
      </c>
      <c r="E7" s="24" t="s">
        <v>20</v>
      </c>
      <c r="F7" s="24" t="s">
        <v>1</v>
      </c>
      <c r="G7" s="24" t="s">
        <v>9</v>
      </c>
      <c r="H7" s="25" t="s">
        <v>31</v>
      </c>
    </row>
    <row r="8" spans="1:8" x14ac:dyDescent="0.3">
      <c r="B8" s="4"/>
      <c r="C8" s="4"/>
    </row>
    <row r="9" spans="1:8" x14ac:dyDescent="0.3">
      <c r="B9" t="s">
        <v>37</v>
      </c>
      <c r="D9" s="5">
        <f>5*5000*9</f>
        <v>225000</v>
      </c>
      <c r="E9" s="5">
        <f>5*5000*3</f>
        <v>75000</v>
      </c>
      <c r="F9" s="5">
        <f>SUM(D9:E9)</f>
        <v>300000</v>
      </c>
      <c r="G9" s="5">
        <f>F9/12</f>
        <v>25000</v>
      </c>
      <c r="H9" s="7">
        <f>G9*2.5</f>
        <v>62500</v>
      </c>
    </row>
    <row r="10" spans="1:8" x14ac:dyDescent="0.3">
      <c r="B10" t="s">
        <v>25</v>
      </c>
      <c r="D10" s="5">
        <f>2*3000*9</f>
        <v>54000</v>
      </c>
      <c r="E10" s="5">
        <f>2*3000*3</f>
        <v>18000</v>
      </c>
      <c r="F10" s="5">
        <f t="shared" ref="F10:F11" si="0">SUM(D10:E10)</f>
        <v>72000</v>
      </c>
      <c r="G10" s="5">
        <f t="shared" ref="G10:G11" si="1">F10/12</f>
        <v>6000</v>
      </c>
      <c r="H10" s="7">
        <f>G10*2.5</f>
        <v>15000</v>
      </c>
    </row>
    <row r="11" spans="1:8" x14ac:dyDescent="0.3">
      <c r="B11" t="s">
        <v>38</v>
      </c>
      <c r="D11" s="5">
        <f>D9*0.03</f>
        <v>6750</v>
      </c>
      <c r="E11" s="5">
        <f>E9*0.03</f>
        <v>2250</v>
      </c>
      <c r="F11" s="5">
        <f t="shared" si="0"/>
        <v>9000</v>
      </c>
      <c r="G11" s="5">
        <f t="shared" si="1"/>
        <v>750</v>
      </c>
      <c r="H11" s="7">
        <f>G11*2.5</f>
        <v>1875</v>
      </c>
    </row>
    <row r="12" spans="1:8" x14ac:dyDescent="0.3">
      <c r="B12" t="s">
        <v>44</v>
      </c>
      <c r="D12" s="5">
        <v>3000</v>
      </c>
      <c r="E12" s="5">
        <v>2000</v>
      </c>
      <c r="F12" s="5">
        <f t="shared" ref="F12" si="2">SUM(D12:E12)</f>
        <v>5000</v>
      </c>
      <c r="G12" s="5">
        <f t="shared" ref="G12" si="3">F12/12</f>
        <v>416.66666666666669</v>
      </c>
      <c r="H12" s="7">
        <f>G12*2.5</f>
        <v>1041.6666666666667</v>
      </c>
    </row>
    <row r="13" spans="1:8" x14ac:dyDescent="0.3">
      <c r="B13" t="s">
        <v>32</v>
      </c>
      <c r="D13" s="5">
        <f>5*1500*9</f>
        <v>67500</v>
      </c>
      <c r="E13" s="5">
        <f>5*1500*3</f>
        <v>22500</v>
      </c>
      <c r="F13" s="5">
        <f t="shared" ref="F13" si="4">SUM(D13:E13)</f>
        <v>90000</v>
      </c>
      <c r="G13" s="5">
        <f t="shared" ref="G13" si="5">F13/12</f>
        <v>7500</v>
      </c>
      <c r="H13" s="7">
        <f>G13*2.5</f>
        <v>18750</v>
      </c>
    </row>
    <row r="14" spans="1:8" x14ac:dyDescent="0.3">
      <c r="B14" t="s">
        <v>24</v>
      </c>
      <c r="F14" s="5">
        <v>100000</v>
      </c>
      <c r="G14" s="5">
        <f>F14/12</f>
        <v>8333.3333333333339</v>
      </c>
      <c r="H14" s="7">
        <f>G14*2.5</f>
        <v>20833.333333333336</v>
      </c>
    </row>
    <row r="15" spans="1:8" x14ac:dyDescent="0.3">
      <c r="B15" t="s">
        <v>35</v>
      </c>
      <c r="H15" s="7">
        <v>2500</v>
      </c>
    </row>
    <row r="16" spans="1:8" x14ac:dyDescent="0.3">
      <c r="B16" t="s">
        <v>0</v>
      </c>
      <c r="H16" s="7">
        <v>15000</v>
      </c>
    </row>
    <row r="17" spans="2:8" x14ac:dyDescent="0.3">
      <c r="B17" t="s">
        <v>3</v>
      </c>
      <c r="H17" s="7">
        <v>1000</v>
      </c>
    </row>
    <row r="18" spans="2:8" x14ac:dyDescent="0.3">
      <c r="H18" s="8"/>
    </row>
    <row r="19" spans="2:8" ht="15" thickBot="1" x14ac:dyDescent="0.35">
      <c r="H19" s="9">
        <f>SUM(H9:H18)</f>
        <v>138500</v>
      </c>
    </row>
    <row r="20" spans="2:8" ht="15" thickTop="1" x14ac:dyDescent="0.3"/>
    <row r="21" spans="2:8" x14ac:dyDescent="0.3">
      <c r="B21" s="10" t="s">
        <v>4</v>
      </c>
      <c r="C21" s="5" t="s">
        <v>33</v>
      </c>
    </row>
    <row r="22" spans="2:8" x14ac:dyDescent="0.3">
      <c r="B22" s="10"/>
      <c r="C22" s="5" t="s">
        <v>40</v>
      </c>
    </row>
    <row r="23" spans="2:8" x14ac:dyDescent="0.3">
      <c r="C23" s="5" t="s">
        <v>39</v>
      </c>
    </row>
    <row r="24" spans="2:8" x14ac:dyDescent="0.3">
      <c r="B24" s="6"/>
      <c r="C24" s="5" t="s">
        <v>23</v>
      </c>
    </row>
    <row r="25" spans="2:8" x14ac:dyDescent="0.3">
      <c r="C25" s="5" t="s">
        <v>22</v>
      </c>
    </row>
    <row r="26" spans="2:8" x14ac:dyDescent="0.3">
      <c r="C26" s="5" t="s">
        <v>19</v>
      </c>
    </row>
    <row r="27" spans="2:8" x14ac:dyDescent="0.3">
      <c r="C27" s="5" t="s">
        <v>42</v>
      </c>
    </row>
    <row r="28" spans="2:8" x14ac:dyDescent="0.3">
      <c r="C28" s="5" t="s">
        <v>11</v>
      </c>
    </row>
    <row r="29" spans="2:8" x14ac:dyDescent="0.3">
      <c r="C29" s="5" t="s">
        <v>26</v>
      </c>
    </row>
    <row r="30" spans="2:8" x14ac:dyDescent="0.3">
      <c r="C30" s="5" t="s">
        <v>27</v>
      </c>
    </row>
    <row r="31" spans="2:8" x14ac:dyDescent="0.3">
      <c r="C31" s="5" t="s">
        <v>12</v>
      </c>
    </row>
    <row r="32" spans="2:8" x14ac:dyDescent="0.3">
      <c r="C32" s="5" t="s">
        <v>17</v>
      </c>
    </row>
    <row r="33" spans="2:3" x14ac:dyDescent="0.3">
      <c r="C33" s="5" t="s">
        <v>28</v>
      </c>
    </row>
    <row r="34" spans="2:3" x14ac:dyDescent="0.3">
      <c r="C34" s="5" t="s">
        <v>13</v>
      </c>
    </row>
    <row r="35" spans="2:3" x14ac:dyDescent="0.3">
      <c r="C35" s="5" t="s">
        <v>14</v>
      </c>
    </row>
    <row r="36" spans="2:3" x14ac:dyDescent="0.3">
      <c r="C36" s="5" t="s">
        <v>34</v>
      </c>
    </row>
    <row r="37" spans="2:3" x14ac:dyDescent="0.3">
      <c r="B37" s="6"/>
      <c r="C37" s="5" t="s">
        <v>18</v>
      </c>
    </row>
    <row r="38" spans="2:3" x14ac:dyDescent="0.3">
      <c r="C38" s="5" t="s">
        <v>15</v>
      </c>
    </row>
    <row r="39" spans="2:3" x14ac:dyDescent="0.3">
      <c r="C39" s="5" t="s">
        <v>43</v>
      </c>
    </row>
    <row r="40" spans="2:3" x14ac:dyDescent="0.3">
      <c r="C40" s="5" t="s">
        <v>45</v>
      </c>
    </row>
  </sheetData>
  <mergeCells count="1">
    <mergeCell ref="B7:C7"/>
  </mergeCells>
  <phoneticPr fontId="6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CD23E42CA4244780BFA1810FBEA3C3" ma:contentTypeVersion="10" ma:contentTypeDescription="Create a new document." ma:contentTypeScope="" ma:versionID="a308b8518b44d60cd26867dc460fcc3a">
  <xsd:schema xmlns:xsd="http://www.w3.org/2001/XMLSchema" xmlns:xs="http://www.w3.org/2001/XMLSchema" xmlns:p="http://schemas.microsoft.com/office/2006/metadata/properties" xmlns:ns3="793add58-4fdd-4328-a597-94287b556671" targetNamespace="http://schemas.microsoft.com/office/2006/metadata/properties" ma:root="true" ma:fieldsID="a0988a95d7b535bcef3aa4275a75a387" ns3:_="">
    <xsd:import namespace="793add58-4fdd-4328-a597-94287b55667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add58-4fdd-4328-a597-94287b5566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DC5B58-9DFE-4E86-A1E5-8E53384F9B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3add58-4fdd-4328-a597-94287b5566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1BFFD9-B07B-4F54-9093-EE03F9AB54E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F3D2C04-DBA4-4557-9435-AB61EDF75A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HP-Staff</dc:creator>
  <cp:lastModifiedBy>A. Sungil Noh</cp:lastModifiedBy>
  <dcterms:created xsi:type="dcterms:W3CDTF">2020-03-30T15:04:34Z</dcterms:created>
  <dcterms:modified xsi:type="dcterms:W3CDTF">2020-03-31T18:06:10Z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0x0101007ECD23E42CA4244780BFA1810FBEA3C3</vt:lpwstr>
  </property>
</Properties>
</file>